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<sst xmlns="http://schemas.openxmlformats.org/spreadsheetml/2006/main" count="24" uniqueCount="23">
  <si>
    <t>Insert data from mission briefing</t>
  </si>
  <si>
    <t>Altitude (m)</t>
  </si>
  <si>
    <t>Speed (m/s)</t>
  </si>
  <si>
    <t>Direction (to)</t>
  </si>
  <si>
    <t>Temp (c)</t>
  </si>
  <si>
    <t>MagVar</t>
  </si>
  <si>
    <t xml:space="preserve"> ~~ 5 = Syria</t>
  </si>
  <si>
    <t>~~  -2 = Persian Gulf</t>
  </si>
  <si>
    <t>~~ 6 = Caucasus</t>
  </si>
  <si>
    <t>Corrected data</t>
  </si>
  <si>
    <t>Altitude (ft)</t>
  </si>
  <si>
    <t>Speed (kt)</t>
  </si>
  <si>
    <t>Direction (raw)</t>
  </si>
  <si>
    <t>Direction (from)</t>
  </si>
  <si>
    <t>Low Altitude Safety &amp; Targeting Enhancement</t>
  </si>
  <si>
    <t>Data ready for CDU Entry</t>
  </si>
  <si>
    <t>ALT</t>
  </si>
  <si>
    <t>Wind</t>
  </si>
  <si>
    <t>00</t>
  </si>
  <si>
    <t>01</t>
  </si>
  <si>
    <t>02</t>
  </si>
  <si>
    <t>07</t>
  </si>
  <si>
    <t>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</si>
</sst>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"/>
    <numFmt numFmtId="165" formatCode="00"/>
  </numFmts>
  <fonts count="9">
    <font>
      <sz val="10.0"/>
      <color rgb="FF000000"/>
      <name val="Arial"/>
      <scheme val="minor"/>
    </font>
    <font>
      <color theme="1"/>
      <name val="Arial"/>
      <scheme val="minor"/>
    </font>
    <font/>
    <font>
      <sz val="8.0"/>
      <color theme="1"/>
      <name val="Arial"/>
      <scheme val="minor"/>
    </font>
    <font>
      <color rgb="FF999999"/>
      <name val="Arial"/>
      <scheme val="minor"/>
    </font>
    <font>
      <sz val="10.0"/>
      <color rgb="FF999999"/>
      <name val="Arial"/>
      <scheme val="minor"/>
    </font>
    <font>
      <b/>
      <color theme="1"/>
      <name val="Arial"/>
      <scheme val="minor"/>
    </font>
    <font>
      <b/>
      <color rgb="FF38761D"/>
      <name val="Arial"/>
      <scheme val="minor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38761D"/>
        <bgColor rgb="FF38761D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/>
    </xf>
    <xf borderId="4" fillId="0" fontId="1" numFmtId="164" xfId="0" applyAlignment="1" applyBorder="1" applyFont="1" applyNumberFormat="1">
      <alignment horizontal="center" readingOrder="0"/>
    </xf>
    <xf borderId="0" fillId="0" fontId="1" numFmtId="0" xfId="0" applyAlignment="1" applyFont="1">
      <alignment horizontal="right" readingOrder="0"/>
    </xf>
    <xf borderId="5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0" fillId="0" fontId="1" numFmtId="0" xfId="0" applyAlignment="1" applyFont="1">
      <alignment horizontal="center"/>
    </xf>
    <xf borderId="1" fillId="3" fontId="4" numFmtId="0" xfId="0" applyAlignment="1" applyBorder="1" applyFill="1" applyFont="1">
      <alignment horizontal="center"/>
    </xf>
    <xf borderId="4" fillId="3" fontId="4" numFmtId="0" xfId="0" applyAlignment="1" applyBorder="1" applyFont="1">
      <alignment horizontal="center"/>
    </xf>
    <xf borderId="4" fillId="3" fontId="5" numFmtId="0" xfId="0" applyBorder="1" applyFont="1"/>
    <xf borderId="4" fillId="3" fontId="4" numFmtId="1" xfId="0" applyAlignment="1" applyBorder="1" applyFont="1" applyNumberFormat="1">
      <alignment horizontal="center"/>
    </xf>
    <xf borderId="4" fillId="3" fontId="4" numFmtId="164" xfId="0" applyAlignment="1" applyBorder="1" applyFont="1" applyNumberFormat="1">
      <alignment horizontal="center"/>
    </xf>
    <xf borderId="0" fillId="0" fontId="1" numFmtId="0" xfId="0" applyAlignment="1" applyFont="1">
      <alignment readingOrder="0"/>
    </xf>
    <xf borderId="4" fillId="3" fontId="5" numFmtId="164" xfId="0" applyAlignment="1" applyBorder="1" applyFont="1" applyNumberFormat="1">
      <alignment horizontal="center"/>
    </xf>
    <xf borderId="1" fillId="4" fontId="6" numFmtId="0" xfId="0" applyAlignment="1" applyBorder="1" applyFill="1" applyFont="1">
      <alignment horizontal="center"/>
    </xf>
    <xf borderId="4" fillId="0" fontId="6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4" fillId="0" fontId="7" numFmtId="49" xfId="0" applyAlignment="1" applyBorder="1" applyFont="1" applyNumberFormat="1">
      <alignment horizontal="center"/>
    </xf>
    <xf borderId="4" fillId="0" fontId="7" numFmtId="164" xfId="0" applyBorder="1" applyFont="1" applyNumberFormat="1"/>
    <xf borderId="4" fillId="0" fontId="7" numFmtId="165" xfId="0" applyAlignment="1" applyBorder="1" applyFont="1" applyNumberFormat="1">
      <alignment horizontal="left"/>
    </xf>
    <xf borderId="4" fillId="0" fontId="7" numFmtId="0" xfId="0" applyAlignment="1" applyBorder="1" applyFont="1">
      <alignment horizontal="center"/>
    </xf>
    <xf borderId="0" fillId="0" fontId="1" numFmtId="49" xfId="0" applyFont="1" applyNumberFormat="1"/>
    <xf borderId="0" fillId="0" fontId="1" numFmtId="164" xfId="0" applyFont="1" applyNumberFormat="1"/>
    <xf borderId="0" fillId="0" fontId="1" numFmtId="165" xfId="0" applyAlignment="1" applyFont="1" applyNumberFormat="1">
      <alignment horizontal="left"/>
    </xf>
    <xf borderId="0" fillId="0" fontId="8" numFmtId="49" xfId="0" applyFont="1" applyNumberForma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12.63"/>
    <col customWidth="1" min="6" max="6" width="19.25"/>
  </cols>
  <sheetData>
    <row r="1" ht="15.75" customHeight="1">
      <c r="A1" s="1" t="s">
        <v>0</v>
      </c>
      <c r="B1" s="2"/>
      <c r="C1" s="2"/>
      <c r="D1" s="2"/>
      <c r="E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.75" customHeight="1">
      <c r="A3" s="4">
        <v>0.0</v>
      </c>
      <c r="B3" s="5">
        <v>5.0</v>
      </c>
      <c r="C3" s="6">
        <v>148.0</v>
      </c>
      <c r="D3" s="5">
        <v>15.0</v>
      </c>
      <c r="E3" s="5">
        <v>2.2</v>
      </c>
      <c r="F3" s="7" t="s">
        <v>6</v>
      </c>
    </row>
    <row r="4" ht="15.75" customHeight="1">
      <c r="A4" s="4">
        <v>2000.0</v>
      </c>
      <c r="B4" s="5">
        <v>11.0</v>
      </c>
      <c r="C4" s="6">
        <v>148.0</v>
      </c>
      <c r="D4" s="8"/>
      <c r="E4" s="9"/>
      <c r="F4" s="7" t="s">
        <v>7</v>
      </c>
    </row>
    <row r="5" ht="15.75" customHeight="1">
      <c r="A5" s="4">
        <v>8000.0</v>
      </c>
      <c r="B5" s="5">
        <v>11.0</v>
      </c>
      <c r="C5" s="6">
        <v>148.0</v>
      </c>
      <c r="D5" s="10"/>
      <c r="E5" s="10"/>
      <c r="F5" s="7" t="s">
        <v>8</v>
      </c>
    </row>
    <row r="6" ht="15.75" customHeight="1">
      <c r="A6" s="11"/>
      <c r="B6" s="11"/>
      <c r="C6" s="11"/>
      <c r="D6" s="11"/>
    </row>
    <row r="7" ht="15.75" customHeight="1">
      <c r="A7" s="12" t="s">
        <v>9</v>
      </c>
      <c r="B7" s="2"/>
      <c r="C7" s="2"/>
      <c r="D7" s="3"/>
    </row>
    <row r="8" ht="15.75" customHeight="1">
      <c r="A8" s="13" t="s">
        <v>10</v>
      </c>
      <c r="B8" s="13" t="s">
        <v>11</v>
      </c>
      <c r="C8" s="13" t="s">
        <v>12</v>
      </c>
      <c r="D8" s="14" t="s">
        <v>13</v>
      </c>
    </row>
    <row r="9" ht="15.75" customHeight="1">
      <c r="A9" s="15">
        <f t="shared" ref="A9:A11" si="1">A3*3.28</f>
        <v>0</v>
      </c>
      <c r="B9" s="15">
        <f t="shared" ref="B9:B11" si="2">B3*1.94</f>
        <v>9.7</v>
      </c>
      <c r="C9" s="16">
        <f>IF(C3 &gt;180, C3-180, C3+180)+E3</f>
        <v>330.2</v>
      </c>
      <c r="D9" s="16">
        <f t="shared" ref="D9:D11" si="3">IF(C9 &lt;1, C9+360, C9)</f>
        <v>330.2</v>
      </c>
      <c r="F9" s="17" t="s">
        <v>14</v>
      </c>
    </row>
    <row r="10" ht="15.75" customHeight="1">
      <c r="A10" s="15">
        <f t="shared" si="1"/>
        <v>6560</v>
      </c>
      <c r="B10" s="15">
        <f t="shared" si="2"/>
        <v>21.34</v>
      </c>
      <c r="C10" s="18">
        <f>IF(C4 &gt;180, C4-180, C4+180)+E3</f>
        <v>330.2</v>
      </c>
      <c r="D10" s="18">
        <f t="shared" si="3"/>
        <v>330.2</v>
      </c>
    </row>
    <row r="11" ht="15.75" customHeight="1">
      <c r="A11" s="15">
        <f t="shared" si="1"/>
        <v>26240</v>
      </c>
      <c r="B11" s="15">
        <f t="shared" si="2"/>
        <v>21.34</v>
      </c>
      <c r="C11" s="18">
        <f>IF(C5 &gt;180, C5-180, C5+180)+E3</f>
        <v>330.2</v>
      </c>
      <c r="D11" s="18">
        <f t="shared" si="3"/>
        <v>330.2</v>
      </c>
    </row>
    <row r="12" ht="15.75" customHeight="1">
      <c r="A12" s="11"/>
      <c r="B12" s="11"/>
      <c r="C12" s="11"/>
      <c r="D12" s="11"/>
    </row>
    <row r="13" ht="15.75" customHeight="1">
      <c r="A13" s="19" t="s">
        <v>15</v>
      </c>
      <c r="B13" s="2"/>
      <c r="C13" s="2"/>
      <c r="D13" s="3"/>
    </row>
    <row r="14" ht="15.75" customHeight="1">
      <c r="A14" s="20" t="s">
        <v>16</v>
      </c>
      <c r="B14" s="21" t="s">
        <v>17</v>
      </c>
      <c r="C14" s="3"/>
      <c r="D14" s="20" t="s">
        <v>4</v>
      </c>
    </row>
    <row r="15" ht="15.75" customHeight="1">
      <c r="A15" s="22" t="s">
        <v>18</v>
      </c>
      <c r="B15" s="23">
        <f>D9</f>
        <v>330.2</v>
      </c>
      <c r="C15" s="24">
        <f>B9</f>
        <v>9.7</v>
      </c>
      <c r="D15" s="25">
        <f>D3</f>
        <v>15</v>
      </c>
    </row>
    <row r="16" ht="15.75" customHeight="1">
      <c r="A16" s="22" t="s">
        <v>19</v>
      </c>
      <c r="B16" s="23">
        <f>D9</f>
        <v>330.2</v>
      </c>
      <c r="C16" s="24">
        <f>B9*2</f>
        <v>19.4</v>
      </c>
      <c r="D16" s="25">
        <f>D3-2</f>
        <v>13</v>
      </c>
    </row>
    <row r="17" ht="15.75" customHeight="1">
      <c r="A17" s="22" t="s">
        <v>20</v>
      </c>
      <c r="B17" s="23">
        <f t="shared" ref="B17:B19" si="4">D9</f>
        <v>330.2</v>
      </c>
      <c r="C17" s="24">
        <f>B9*2</f>
        <v>19.4</v>
      </c>
      <c r="D17" s="25">
        <f>D3-4</f>
        <v>11</v>
      </c>
    </row>
    <row r="18" ht="15.75" customHeight="1">
      <c r="A18" s="22" t="s">
        <v>21</v>
      </c>
      <c r="B18" s="23">
        <f t="shared" si="4"/>
        <v>330.2</v>
      </c>
      <c r="C18" s="24">
        <f t="shared" ref="C18:C19" si="5">B10</f>
        <v>21.34</v>
      </c>
      <c r="D18" s="25">
        <f>D3-14</f>
        <v>1</v>
      </c>
    </row>
    <row r="19" ht="15.75" customHeight="1">
      <c r="A19" s="22" t="s">
        <v>22</v>
      </c>
      <c r="B19" s="23">
        <f t="shared" si="4"/>
        <v>330.2</v>
      </c>
      <c r="C19" s="24">
        <f t="shared" si="5"/>
        <v>21.34</v>
      </c>
      <c r="D19" s="25">
        <f>D3-52</f>
        <v>-37</v>
      </c>
    </row>
    <row r="20" ht="15.75" customHeight="1">
      <c r="A20" s="26"/>
      <c r="B20" s="27"/>
      <c r="C20" s="28"/>
    </row>
    <row r="21" ht="15.75" customHeight="1">
      <c r="A21" s="26"/>
      <c r="B21" s="27"/>
      <c r="C21" s="28"/>
    </row>
    <row r="22" ht="15.75" customHeight="1">
      <c r="A22" s="26"/>
      <c r="B22" s="27"/>
      <c r="C22" s="28"/>
    </row>
    <row r="23" ht="15.75" customHeight="1">
      <c r="A23" s="29" t="str">
        <f>HYPERLINK("http://forums.eagle.ru/showthread.php?t=124711","Method based on explanation by Boris at the Eagle Dynamics Forum")</f>
        <v>Method based on explanation by Boris at the Eagle Dynamics Forum</v>
      </c>
    </row>
    <row r="24" ht="15.75" customHeight="1">
      <c r="A24" s="26"/>
      <c r="B24" s="27"/>
      <c r="C24" s="28"/>
    </row>
    <row r="25" ht="15.75" customHeight="1">
      <c r="A25" s="26"/>
      <c r="B25" s="27"/>
      <c r="C25" s="28"/>
    </row>
    <row r="26" ht="15.75" customHeight="1">
      <c r="A26" s="26"/>
      <c r="C26" s="28"/>
    </row>
    <row r="27" ht="15.75" customHeight="1">
      <c r="A27" s="26"/>
      <c r="C27" s="28"/>
    </row>
    <row r="28" ht="15.75" customHeight="1">
      <c r="A28" s="26"/>
      <c r="C28" s="28"/>
    </row>
    <row r="29" ht="15.75" customHeight="1">
      <c r="A29" s="26"/>
      <c r="C29" s="28"/>
    </row>
    <row r="30" ht="15.75" customHeight="1">
      <c r="C30" s="28"/>
    </row>
    <row r="31" ht="15.75" customHeight="1">
      <c r="C31" s="30"/>
    </row>
    <row r="32" ht="15.75" customHeight="1">
      <c r="C32" s="30"/>
    </row>
    <row r="33" ht="15.75" customHeight="1">
      <c r="C33" s="3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E1"/>
    <mergeCell ref="D4:D5"/>
    <mergeCell ref="E4:E5"/>
    <mergeCell ref="A7:D7"/>
    <mergeCell ref="A13:D13"/>
    <mergeCell ref="B14:C14"/>
    <mergeCell ref="A23:E23"/>
  </mergeCells>
  <drawing r:id="rId1"/>
</worksheet>
</file>